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U31" i="1" s="1"/>
  <c r="S30" i="1"/>
  <c r="S31" i="1" s="1"/>
  <c r="T30" i="1"/>
  <c r="S40" i="1"/>
  <c r="T40" i="1"/>
  <c r="S35" i="1"/>
  <c r="T35" i="1"/>
  <c r="U30" i="1" l="1"/>
  <c r="R17" i="1"/>
  <c r="R11" i="1"/>
  <c r="O11" i="1"/>
  <c r="L11" i="1"/>
  <c r="U40" i="1" l="1"/>
  <c r="R40" i="1"/>
  <c r="O40" i="1"/>
  <c r="R22" i="1"/>
  <c r="O22" i="1"/>
  <c r="U35" i="1"/>
  <c r="R35" i="1"/>
  <c r="R30" i="1"/>
  <c r="O30" i="1"/>
  <c r="L30" i="1"/>
  <c r="I30" i="1"/>
  <c r="F30" i="1"/>
  <c r="I12" i="1"/>
  <c r="I11" i="1"/>
  <c r="F12" i="1"/>
  <c r="F11" i="1"/>
  <c r="R12" i="1"/>
  <c r="R10" i="1"/>
  <c r="O12" i="1"/>
  <c r="O10" i="1"/>
  <c r="L12" i="1"/>
  <c r="L10" i="1"/>
  <c r="I10" i="1"/>
  <c r="F10" i="1"/>
</calcChain>
</file>

<file path=xl/sharedStrings.xml><?xml version="1.0" encoding="utf-8"?>
<sst xmlns="http://schemas.openxmlformats.org/spreadsheetml/2006/main" count="136" uniqueCount="41">
  <si>
    <t>Наименование учреждения</t>
  </si>
  <si>
    <t>№</t>
  </si>
  <si>
    <t>ед.измерения</t>
  </si>
  <si>
    <t>Оценка достижения показателей, характеризующих качество муниципальной услуги</t>
  </si>
  <si>
    <t>%</t>
  </si>
  <si>
    <t>утверждено на отчетную дату</t>
  </si>
  <si>
    <t>исполнено на отчетную дату</t>
  </si>
  <si>
    <t>% исполнения</t>
  </si>
  <si>
    <t>Наименование муниципальной услуги</t>
  </si>
  <si>
    <t>Реализация дополнительных образовательных общеразвивающих программ</t>
  </si>
  <si>
    <t>Муниципальное бюджетное учреждение дополнительного образования "Детская школа искусств Пограничного муниципального округа"</t>
  </si>
  <si>
    <t>Доля детей,успешно осваивающих дополнитеные образовательные программы в образовательном учреждении</t>
  </si>
  <si>
    <t>Оценка достижения показателей, характеризующих объем муниципальной услуги</t>
  </si>
  <si>
    <t>Количество обучающихся</t>
  </si>
  <si>
    <t>чел</t>
  </si>
  <si>
    <t>Средний размер платы (цена, тариф)</t>
  </si>
  <si>
    <t>Итого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</si>
  <si>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</si>
  <si>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бюджетное учреждение "Районный центр культуры и досуга Пограничного муниципального округа"</t>
  </si>
  <si>
    <t>Доля удовлетворенных качеством обслуживания пользователей</t>
  </si>
  <si>
    <t>Динамика количества проведенных платных мероприятий от общего числа мероприятий культурно-досуговой работы</t>
  </si>
  <si>
    <t>Количество мероприятий</t>
  </si>
  <si>
    <t>Муниципальное бюджетное учреждение "Межпоселенческая библиотека Пограничного муниципального округа"</t>
  </si>
  <si>
    <t>Содержание муниципальной услуги</t>
  </si>
  <si>
    <t>Количество посещений</t>
  </si>
  <si>
    <t>Количество посещений массовых мероприятий</t>
  </si>
  <si>
    <t>Посещения</t>
  </si>
  <si>
    <t>единиц</t>
  </si>
  <si>
    <t>Доля детей,ставших победителями и призерами в районных, краевых, всероссийских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</si>
  <si>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</si>
  <si>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Показатель</t>
  </si>
  <si>
    <t>Исполнитель:</t>
  </si>
  <si>
    <t xml:space="preserve">Экономист по финансовой работе </t>
  </si>
  <si>
    <t>Баринова М.В.</t>
  </si>
  <si>
    <t>8(42345)24263</t>
  </si>
  <si>
    <t>Мониторинг исполнения муниципального задания за 1 квартал 2021 года</t>
  </si>
  <si>
    <r>
      <t xml:space="preserve">Реализация дополнительных предпрофессиональных программ в области искусств: </t>
    </r>
    <r>
      <rPr>
        <b/>
        <sz val="12"/>
        <color theme="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</si>
  <si>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искусств: </t>
    </r>
    <r>
      <rPr>
        <b/>
        <sz val="12"/>
        <color theme="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</si>
  <si>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искусств: </t>
    </r>
    <r>
      <rPr>
        <b/>
        <sz val="12"/>
        <color theme="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</si>
  <si>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искусств: </t>
    </r>
    <r>
      <rPr>
        <b/>
        <sz val="12"/>
        <color theme="1"/>
        <rFont val="Times New Roman"/>
        <family val="1"/>
        <charset val="204"/>
      </rPr>
      <t>хореографическое творчество</t>
    </r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</si>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</sst>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/>
    <xf numFmtId="14" fontId="0" fillId="0" borderId="0" xfId="0" applyNumberFormat="1"/>
    <xf numFmtId="0" fontId="1" fillId="0" borderId="0" xfId="0" applyFont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topLeftCell="A4" workbookViewId="0">
      <selection activeCell="R11" sqref="R11"/>
    </sheetView>
  </sheetViews>
  <sheetFormatPr defaultRowHeight="15" x14ac:dyDescent="0.25"/>
  <cols>
    <col min="1" max="1" width="5.5703125" customWidth="1"/>
    <col min="2" max="2" width="22.7109375" customWidth="1"/>
    <col min="3" max="3" width="5.85546875" customWidth="1"/>
    <col min="4" max="4" width="12" customWidth="1"/>
    <col min="5" max="5" width="12.7109375" customWidth="1"/>
    <col min="6" max="6" width="10.42578125" customWidth="1"/>
    <col min="7" max="7" width="13" customWidth="1"/>
    <col min="8" max="8" width="12.85546875" customWidth="1"/>
    <col min="9" max="9" width="10.5703125" bestFit="1" customWidth="1"/>
    <col min="10" max="10" width="13.7109375" customWidth="1"/>
    <col min="11" max="11" width="12" customWidth="1"/>
    <col min="13" max="13" width="13.7109375" customWidth="1"/>
    <col min="14" max="14" width="12.28515625" customWidth="1"/>
    <col min="16" max="16" width="13.85546875" customWidth="1"/>
    <col min="17" max="17" width="12.28515625" customWidth="1"/>
    <col min="19" max="19" width="9.7109375" customWidth="1"/>
    <col min="20" max="21" width="9.85546875" customWidth="1"/>
  </cols>
  <sheetData>
    <row r="1" spans="1:21" ht="16.5" customHeight="1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8"/>
      <c r="U1" s="8"/>
    </row>
    <row r="2" spans="1:21" ht="10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8"/>
      <c r="T2" s="8"/>
      <c r="U2" s="8"/>
    </row>
    <row r="3" spans="1:21" ht="15.75" x14ac:dyDescent="0.25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  <c r="T3" s="8"/>
      <c r="U3" s="8"/>
    </row>
    <row r="4" spans="1:21" ht="12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8"/>
      <c r="T4" s="8"/>
      <c r="U4" s="8"/>
    </row>
    <row r="5" spans="1:21" ht="15.75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8"/>
      <c r="T5" s="8"/>
      <c r="U5" s="8"/>
    </row>
    <row r="6" spans="1:2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8"/>
      <c r="T6" s="8"/>
      <c r="U6" s="8"/>
    </row>
    <row r="7" spans="1:21" ht="24.75" customHeight="1" x14ac:dyDescent="0.25">
      <c r="A7" s="14" t="s">
        <v>0</v>
      </c>
      <c r="B7" s="14"/>
      <c r="C7" s="14"/>
      <c r="D7" s="15" t="s">
        <v>10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8"/>
      <c r="T7" s="18"/>
      <c r="U7" s="18"/>
    </row>
    <row r="8" spans="1:21" ht="69" customHeight="1" x14ac:dyDescent="0.25">
      <c r="A8" s="19" t="s">
        <v>8</v>
      </c>
      <c r="B8" s="20"/>
      <c r="C8" s="21"/>
      <c r="D8" s="19" t="s">
        <v>36</v>
      </c>
      <c r="E8" s="20"/>
      <c r="F8" s="21"/>
      <c r="G8" s="19" t="s">
        <v>37</v>
      </c>
      <c r="H8" s="20"/>
      <c r="I8" s="21"/>
      <c r="J8" s="19" t="s">
        <v>38</v>
      </c>
      <c r="K8" s="20"/>
      <c r="L8" s="21"/>
      <c r="M8" s="19" t="s">
        <v>39</v>
      </c>
      <c r="N8" s="20"/>
      <c r="O8" s="21"/>
      <c r="P8" s="19" t="s">
        <v>9</v>
      </c>
      <c r="Q8" s="20"/>
      <c r="R8" s="21"/>
      <c r="S8" s="18"/>
      <c r="T8" s="18"/>
      <c r="U8" s="18"/>
    </row>
    <row r="9" spans="1:21" ht="64.5" customHeight="1" x14ac:dyDescent="0.25">
      <c r="A9" s="22" t="s">
        <v>1</v>
      </c>
      <c r="B9" s="22" t="s">
        <v>30</v>
      </c>
      <c r="C9" s="22" t="s">
        <v>2</v>
      </c>
      <c r="D9" s="23" t="s">
        <v>5</v>
      </c>
      <c r="E9" s="23" t="s">
        <v>6</v>
      </c>
      <c r="F9" s="23" t="s">
        <v>7</v>
      </c>
      <c r="G9" s="23" t="s">
        <v>5</v>
      </c>
      <c r="H9" s="23" t="s">
        <v>6</v>
      </c>
      <c r="I9" s="23" t="s">
        <v>7</v>
      </c>
      <c r="J9" s="23" t="s">
        <v>5</v>
      </c>
      <c r="K9" s="23" t="s">
        <v>6</v>
      </c>
      <c r="L9" s="23" t="s">
        <v>7</v>
      </c>
      <c r="M9" s="23" t="s">
        <v>5</v>
      </c>
      <c r="N9" s="23" t="s">
        <v>6</v>
      </c>
      <c r="O9" s="23" t="s">
        <v>7</v>
      </c>
      <c r="P9" s="23" t="s">
        <v>5</v>
      </c>
      <c r="Q9" s="23" t="s">
        <v>6</v>
      </c>
      <c r="R9" s="23" t="s">
        <v>7</v>
      </c>
      <c r="S9" s="18"/>
      <c r="T9" s="18"/>
      <c r="U9" s="18"/>
    </row>
    <row r="10" spans="1:21" ht="108" customHeight="1" x14ac:dyDescent="0.25">
      <c r="A10" s="24">
        <v>1</v>
      </c>
      <c r="B10" s="25" t="s">
        <v>11</v>
      </c>
      <c r="C10" s="24" t="s">
        <v>4</v>
      </c>
      <c r="D10" s="24">
        <v>100</v>
      </c>
      <c r="E10" s="24">
        <v>100</v>
      </c>
      <c r="F10" s="24">
        <f>E10/D10*100</f>
        <v>100</v>
      </c>
      <c r="G10" s="24">
        <v>100</v>
      </c>
      <c r="H10" s="24">
        <v>100</v>
      </c>
      <c r="I10" s="24">
        <f>H10/G10*100</f>
        <v>100</v>
      </c>
      <c r="J10" s="24">
        <v>100</v>
      </c>
      <c r="K10" s="24">
        <v>100</v>
      </c>
      <c r="L10" s="24">
        <f>K10/J10*100</f>
        <v>100</v>
      </c>
      <c r="M10" s="24">
        <v>100</v>
      </c>
      <c r="N10" s="24">
        <v>100</v>
      </c>
      <c r="O10" s="24">
        <f>N10/M10*100</f>
        <v>100</v>
      </c>
      <c r="P10" s="24">
        <v>100</v>
      </c>
      <c r="Q10" s="24">
        <v>100</v>
      </c>
      <c r="R10" s="24">
        <f>Q10/P10*100</f>
        <v>100</v>
      </c>
      <c r="S10" s="18"/>
      <c r="T10" s="18"/>
      <c r="U10" s="18"/>
    </row>
    <row r="11" spans="1:21" ht="78.75" customHeight="1" x14ac:dyDescent="0.25">
      <c r="A11" s="24">
        <v>2</v>
      </c>
      <c r="B11" s="25" t="s">
        <v>28</v>
      </c>
      <c r="C11" s="24" t="s">
        <v>4</v>
      </c>
      <c r="D11" s="24">
        <v>0</v>
      </c>
      <c r="E11" s="24">
        <v>0</v>
      </c>
      <c r="F11" s="26" t="e">
        <f>E11*100/D11</f>
        <v>#DIV/0!</v>
      </c>
      <c r="G11" s="24">
        <v>0</v>
      </c>
      <c r="H11" s="24">
        <v>0</v>
      </c>
      <c r="I11" s="26" t="e">
        <f>H11*100/G11</f>
        <v>#DIV/0!</v>
      </c>
      <c r="J11" s="24">
        <v>0</v>
      </c>
      <c r="K11" s="24">
        <v>0</v>
      </c>
      <c r="L11" s="26" t="e">
        <f>K11*100/J11</f>
        <v>#DIV/0!</v>
      </c>
      <c r="M11" s="24">
        <v>0</v>
      </c>
      <c r="N11" s="24">
        <v>0</v>
      </c>
      <c r="O11" s="26" t="e">
        <f>N11*100/M11</f>
        <v>#DIV/0!</v>
      </c>
      <c r="P11" s="24">
        <v>0</v>
      </c>
      <c r="Q11" s="24">
        <v>0</v>
      </c>
      <c r="R11" s="26" t="e">
        <f>Q11*100/P11</f>
        <v>#DIV/0!</v>
      </c>
      <c r="S11" s="18"/>
      <c r="T11" s="18"/>
      <c r="U11" s="18"/>
    </row>
    <row r="12" spans="1:21" ht="141" customHeight="1" x14ac:dyDescent="0.25">
      <c r="A12" s="24">
        <v>3</v>
      </c>
      <c r="B12" s="25" t="s">
        <v>29</v>
      </c>
      <c r="C12" s="24" t="s">
        <v>4</v>
      </c>
      <c r="D12" s="24">
        <v>90</v>
      </c>
      <c r="E12" s="24">
        <v>100</v>
      </c>
      <c r="F12" s="26">
        <f>E12*100/D12</f>
        <v>111.11111111111111</v>
      </c>
      <c r="G12" s="24">
        <v>90</v>
      </c>
      <c r="H12" s="24">
        <v>100</v>
      </c>
      <c r="I12" s="26">
        <f>H12*100/G12</f>
        <v>111.11111111111111</v>
      </c>
      <c r="J12" s="24">
        <v>90</v>
      </c>
      <c r="K12" s="24">
        <v>100</v>
      </c>
      <c r="L12" s="26">
        <f t="shared" ref="L12" si="0">K12/J12*100</f>
        <v>111.11111111111111</v>
      </c>
      <c r="M12" s="24">
        <v>90</v>
      </c>
      <c r="N12" s="24">
        <v>100</v>
      </c>
      <c r="O12" s="26">
        <f t="shared" ref="O12" si="1">N12/M12*100</f>
        <v>111.11111111111111</v>
      </c>
      <c r="P12" s="24">
        <v>90</v>
      </c>
      <c r="Q12" s="24">
        <v>100</v>
      </c>
      <c r="R12" s="26">
        <f t="shared" ref="R12" si="2">Q12/P12*100</f>
        <v>111.11111111111111</v>
      </c>
      <c r="S12" s="18"/>
      <c r="T12" s="18"/>
      <c r="U12" s="18"/>
    </row>
    <row r="13" spans="1:21" ht="15.7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1" customHeight="1" x14ac:dyDescent="0.25">
      <c r="A14" s="14" t="s">
        <v>0</v>
      </c>
      <c r="B14" s="14"/>
      <c r="C14" s="14"/>
      <c r="D14" s="15" t="s">
        <v>18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18"/>
      <c r="U14" s="18"/>
    </row>
    <row r="15" spans="1:21" ht="48" customHeight="1" x14ac:dyDescent="0.25">
      <c r="A15" s="22" t="s">
        <v>1</v>
      </c>
      <c r="B15" s="19" t="s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2" t="s">
        <v>2</v>
      </c>
      <c r="P15" s="23" t="s">
        <v>5</v>
      </c>
      <c r="Q15" s="23" t="s">
        <v>6</v>
      </c>
      <c r="R15" s="23" t="s">
        <v>7</v>
      </c>
      <c r="S15" s="18"/>
      <c r="T15" s="18"/>
      <c r="U15" s="18"/>
    </row>
    <row r="16" spans="1:21" ht="24.75" customHeight="1" x14ac:dyDescent="0.25">
      <c r="A16" s="24">
        <v>1</v>
      </c>
      <c r="B16" s="27" t="s">
        <v>19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4" t="s">
        <v>4</v>
      </c>
      <c r="P16" s="24">
        <v>0</v>
      </c>
      <c r="Q16" s="24">
        <v>0</v>
      </c>
      <c r="R16" s="26">
        <v>0</v>
      </c>
      <c r="S16" s="18"/>
      <c r="T16" s="18"/>
      <c r="U16" s="18"/>
    </row>
    <row r="17" spans="1:21" ht="22.5" customHeight="1" x14ac:dyDescent="0.25">
      <c r="A17" s="24">
        <v>2</v>
      </c>
      <c r="B17" s="27" t="s">
        <v>20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4" t="s">
        <v>4</v>
      </c>
      <c r="P17" s="24">
        <v>40</v>
      </c>
      <c r="Q17" s="24">
        <v>9</v>
      </c>
      <c r="R17" s="26">
        <f>Q17*100/P17</f>
        <v>22.5</v>
      </c>
      <c r="S17" s="18"/>
      <c r="T17" s="18"/>
      <c r="U17" s="18"/>
    </row>
    <row r="18" spans="1:21" ht="15.7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26.25" customHeight="1" x14ac:dyDescent="0.25">
      <c r="A19" s="14" t="s">
        <v>0</v>
      </c>
      <c r="B19" s="14"/>
      <c r="C19" s="14"/>
      <c r="D19" s="15" t="s">
        <v>22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8"/>
      <c r="U19" s="18"/>
    </row>
    <row r="20" spans="1:21" ht="37.5" customHeight="1" x14ac:dyDescent="0.25">
      <c r="A20" s="19" t="s">
        <v>23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19" t="s">
        <v>24</v>
      </c>
      <c r="N20" s="20"/>
      <c r="O20" s="21"/>
      <c r="P20" s="19" t="s">
        <v>25</v>
      </c>
      <c r="Q20" s="20"/>
      <c r="R20" s="21"/>
      <c r="S20" s="18"/>
      <c r="T20" s="18"/>
      <c r="U20" s="18"/>
    </row>
    <row r="21" spans="1:21" ht="65.25" customHeight="1" x14ac:dyDescent="0.25">
      <c r="A21" s="22" t="s">
        <v>1</v>
      </c>
      <c r="B21" s="19" t="s">
        <v>30</v>
      </c>
      <c r="C21" s="20"/>
      <c r="D21" s="20"/>
      <c r="E21" s="20"/>
      <c r="F21" s="20"/>
      <c r="G21" s="20"/>
      <c r="H21" s="20"/>
      <c r="I21" s="20"/>
      <c r="J21" s="20"/>
      <c r="K21" s="20"/>
      <c r="L21" s="22" t="s">
        <v>2</v>
      </c>
      <c r="M21" s="23" t="s">
        <v>5</v>
      </c>
      <c r="N21" s="23" t="s">
        <v>6</v>
      </c>
      <c r="O21" s="23" t="s">
        <v>7</v>
      </c>
      <c r="P21" s="23" t="s">
        <v>5</v>
      </c>
      <c r="Q21" s="23" t="s">
        <v>6</v>
      </c>
      <c r="R21" s="23" t="s">
        <v>7</v>
      </c>
      <c r="S21" s="18"/>
      <c r="T21" s="18"/>
      <c r="U21" s="18"/>
    </row>
    <row r="22" spans="1:21" ht="19.5" customHeight="1" x14ac:dyDescent="0.25">
      <c r="A22" s="24">
        <v>1</v>
      </c>
      <c r="B22" s="30" t="s">
        <v>19</v>
      </c>
      <c r="C22" s="31"/>
      <c r="D22" s="31"/>
      <c r="E22" s="31"/>
      <c r="F22" s="31"/>
      <c r="G22" s="31"/>
      <c r="H22" s="31"/>
      <c r="I22" s="31"/>
      <c r="J22" s="31"/>
      <c r="K22" s="32"/>
      <c r="L22" s="24" t="s">
        <v>4</v>
      </c>
      <c r="M22" s="24">
        <v>25</v>
      </c>
      <c r="N22" s="24">
        <v>27</v>
      </c>
      <c r="O22" s="26">
        <f>N22*100/M22</f>
        <v>108</v>
      </c>
      <c r="P22" s="24">
        <v>25</v>
      </c>
      <c r="Q22" s="24">
        <v>11</v>
      </c>
      <c r="R22" s="26">
        <f>Q22*100/P22</f>
        <v>44</v>
      </c>
      <c r="S22" s="18"/>
      <c r="T22" s="18"/>
      <c r="U22" s="18"/>
    </row>
    <row r="23" spans="1:21" ht="19.5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3"/>
      <c r="M23" s="33"/>
      <c r="N23" s="33"/>
      <c r="O23" s="35"/>
      <c r="P23" s="33"/>
      <c r="Q23" s="33"/>
      <c r="R23" s="35"/>
      <c r="S23" s="18"/>
      <c r="T23" s="18"/>
      <c r="U23" s="18"/>
    </row>
    <row r="24" spans="1:21" ht="19.5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3"/>
      <c r="M24" s="33"/>
      <c r="N24" s="33"/>
      <c r="O24" s="35"/>
      <c r="P24" s="33"/>
      <c r="Q24" s="33"/>
      <c r="R24" s="35"/>
      <c r="S24" s="18"/>
      <c r="T24" s="18"/>
      <c r="U24" s="18"/>
    </row>
    <row r="25" spans="1:21" ht="15.75" x14ac:dyDescent="0.25">
      <c r="A25" s="12" t="s">
        <v>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8"/>
      <c r="T25" s="18"/>
      <c r="U25" s="18"/>
    </row>
    <row r="26" spans="1:21" ht="15.7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25.5" customHeight="1" x14ac:dyDescent="0.25">
      <c r="A27" s="14" t="s">
        <v>0</v>
      </c>
      <c r="B27" s="14"/>
      <c r="C27" s="14"/>
      <c r="D27" s="36" t="s">
        <v>10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63.75" customHeight="1" x14ac:dyDescent="0.25">
      <c r="A28" s="19" t="s">
        <v>8</v>
      </c>
      <c r="B28" s="20"/>
      <c r="C28" s="21"/>
      <c r="D28" s="19" t="s">
        <v>36</v>
      </c>
      <c r="E28" s="20"/>
      <c r="F28" s="21"/>
      <c r="G28" s="19" t="s">
        <v>37</v>
      </c>
      <c r="H28" s="20"/>
      <c r="I28" s="21"/>
      <c r="J28" s="19" t="s">
        <v>38</v>
      </c>
      <c r="K28" s="20"/>
      <c r="L28" s="21"/>
      <c r="M28" s="19" t="s">
        <v>39</v>
      </c>
      <c r="N28" s="20"/>
      <c r="O28" s="21"/>
      <c r="P28" s="19" t="s">
        <v>9</v>
      </c>
      <c r="Q28" s="20"/>
      <c r="R28" s="21"/>
      <c r="S28" s="19" t="s">
        <v>16</v>
      </c>
      <c r="T28" s="20"/>
      <c r="U28" s="21"/>
    </row>
    <row r="29" spans="1:21" ht="63" x14ac:dyDescent="0.25">
      <c r="A29" s="22" t="s">
        <v>1</v>
      </c>
      <c r="B29" s="22" t="s">
        <v>30</v>
      </c>
      <c r="C29" s="22" t="s">
        <v>2</v>
      </c>
      <c r="D29" s="23" t="s">
        <v>5</v>
      </c>
      <c r="E29" s="23" t="s">
        <v>6</v>
      </c>
      <c r="F29" s="23" t="s">
        <v>7</v>
      </c>
      <c r="G29" s="23" t="s">
        <v>5</v>
      </c>
      <c r="H29" s="23" t="s">
        <v>6</v>
      </c>
      <c r="I29" s="23" t="s">
        <v>7</v>
      </c>
      <c r="J29" s="23" t="s">
        <v>5</v>
      </c>
      <c r="K29" s="23" t="s">
        <v>6</v>
      </c>
      <c r="L29" s="23" t="s">
        <v>7</v>
      </c>
      <c r="M29" s="23" t="s">
        <v>5</v>
      </c>
      <c r="N29" s="23" t="s">
        <v>6</v>
      </c>
      <c r="O29" s="23" t="s">
        <v>7</v>
      </c>
      <c r="P29" s="23" t="s">
        <v>5</v>
      </c>
      <c r="Q29" s="23" t="s">
        <v>6</v>
      </c>
      <c r="R29" s="23" t="s">
        <v>7</v>
      </c>
      <c r="S29" s="23" t="s">
        <v>5</v>
      </c>
      <c r="T29" s="23" t="s">
        <v>6</v>
      </c>
      <c r="U29" s="23" t="s">
        <v>7</v>
      </c>
    </row>
    <row r="30" spans="1:21" ht="31.5" x14ac:dyDescent="0.25">
      <c r="A30" s="24">
        <v>1</v>
      </c>
      <c r="B30" s="25" t="s">
        <v>13</v>
      </c>
      <c r="C30" s="24" t="s">
        <v>14</v>
      </c>
      <c r="D30" s="24">
        <v>21</v>
      </c>
      <c r="E30" s="24">
        <v>20</v>
      </c>
      <c r="F30" s="26">
        <f>E30*100/D30</f>
        <v>95.238095238095241</v>
      </c>
      <c r="G30" s="24">
        <v>13</v>
      </c>
      <c r="H30" s="24">
        <v>13</v>
      </c>
      <c r="I30" s="26">
        <f>H30*100/G30</f>
        <v>100</v>
      </c>
      <c r="J30" s="24">
        <v>95</v>
      </c>
      <c r="K30" s="24">
        <v>93</v>
      </c>
      <c r="L30" s="26">
        <f>K30*100/J30</f>
        <v>97.89473684210526</v>
      </c>
      <c r="M30" s="24">
        <v>54</v>
      </c>
      <c r="N30" s="24">
        <v>53</v>
      </c>
      <c r="O30" s="26">
        <f>N30*100/M30</f>
        <v>98.148148148148152</v>
      </c>
      <c r="P30" s="24">
        <v>22</v>
      </c>
      <c r="Q30" s="24">
        <v>21</v>
      </c>
      <c r="R30" s="26">
        <f>Q30*100/P30</f>
        <v>95.454545454545453</v>
      </c>
      <c r="S30" s="24">
        <f>D30+G30+J30+M30+P30</f>
        <v>205</v>
      </c>
      <c r="T30" s="24">
        <f>E30+H30+K30+N30+Q30</f>
        <v>200</v>
      </c>
      <c r="U30" s="26">
        <f>T30*100/S30</f>
        <v>97.560975609756099</v>
      </c>
    </row>
    <row r="31" spans="1:21" ht="31.5" customHeight="1" x14ac:dyDescent="0.25">
      <c r="A31" s="24">
        <v>2</v>
      </c>
      <c r="B31" s="25" t="s">
        <v>15</v>
      </c>
      <c r="C31" s="24" t="s">
        <v>40</v>
      </c>
      <c r="D31" s="24"/>
      <c r="E31" s="24"/>
      <c r="F31" s="26"/>
      <c r="G31" s="24"/>
      <c r="H31" s="24"/>
      <c r="I31" s="26"/>
      <c r="J31" s="24"/>
      <c r="K31" s="24"/>
      <c r="L31" s="26"/>
      <c r="M31" s="24"/>
      <c r="N31" s="24"/>
      <c r="O31" s="26"/>
      <c r="P31" s="24"/>
      <c r="Q31" s="24"/>
      <c r="R31" s="26"/>
      <c r="S31" s="37">
        <f>10000260/S30</f>
        <v>48781.756097560974</v>
      </c>
      <c r="T31" s="37">
        <f>10000260/T30</f>
        <v>50001.3</v>
      </c>
      <c r="U31" s="26">
        <f>T31*100/S31</f>
        <v>102.5</v>
      </c>
    </row>
    <row r="32" spans="1:21" ht="15.7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35.25" customHeight="1" x14ac:dyDescent="0.25">
      <c r="A33" s="14" t="s">
        <v>0</v>
      </c>
      <c r="B33" s="14"/>
      <c r="C33" s="14"/>
      <c r="D33" s="15" t="s">
        <v>18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38" t="s">
        <v>15</v>
      </c>
      <c r="T33" s="38"/>
      <c r="U33" s="38"/>
    </row>
    <row r="34" spans="1:21" ht="64.5" customHeight="1" x14ac:dyDescent="0.25">
      <c r="A34" s="22" t="s">
        <v>1</v>
      </c>
      <c r="B34" s="38" t="s">
        <v>30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2" t="s">
        <v>2</v>
      </c>
      <c r="P34" s="23" t="s">
        <v>5</v>
      </c>
      <c r="Q34" s="23" t="s">
        <v>6</v>
      </c>
      <c r="R34" s="23" t="s">
        <v>7</v>
      </c>
      <c r="S34" s="23" t="s">
        <v>5</v>
      </c>
      <c r="T34" s="23" t="s">
        <v>6</v>
      </c>
      <c r="U34" s="23" t="s">
        <v>7</v>
      </c>
    </row>
    <row r="35" spans="1:21" ht="15.75" x14ac:dyDescent="0.25">
      <c r="A35" s="24">
        <v>1</v>
      </c>
      <c r="B35" s="39" t="s">
        <v>21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 t="s">
        <v>27</v>
      </c>
      <c r="P35" s="24">
        <v>73</v>
      </c>
      <c r="Q35" s="24">
        <v>83</v>
      </c>
      <c r="R35" s="26">
        <f>Q35*100/P35</f>
        <v>113.6986301369863</v>
      </c>
      <c r="S35" s="40">
        <f>7711890/4/P35</f>
        <v>26410.582191780821</v>
      </c>
      <c r="T35" s="40">
        <f>7711890/4/Q35</f>
        <v>23228.584337349399</v>
      </c>
      <c r="U35" s="26">
        <f>T35*100/S35</f>
        <v>87.951807228915669</v>
      </c>
    </row>
    <row r="36" spans="1:21" ht="15.7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25.5" customHeight="1" x14ac:dyDescent="0.25">
      <c r="A37" s="14" t="s">
        <v>0</v>
      </c>
      <c r="B37" s="14"/>
      <c r="C37" s="14"/>
      <c r="D37" s="36" t="s">
        <v>22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35.25" customHeight="1" x14ac:dyDescent="0.25">
      <c r="A38" s="19" t="s">
        <v>23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19" t="s">
        <v>24</v>
      </c>
      <c r="N38" s="20"/>
      <c r="O38" s="21"/>
      <c r="P38" s="19" t="s">
        <v>25</v>
      </c>
      <c r="Q38" s="20"/>
      <c r="R38" s="21"/>
      <c r="S38" s="38" t="s">
        <v>15</v>
      </c>
      <c r="T38" s="38"/>
      <c r="U38" s="38"/>
    </row>
    <row r="39" spans="1:21" ht="63" x14ac:dyDescent="0.25">
      <c r="A39" s="22" t="s">
        <v>1</v>
      </c>
      <c r="B39" s="19" t="s">
        <v>30</v>
      </c>
      <c r="C39" s="20"/>
      <c r="D39" s="20"/>
      <c r="E39" s="20"/>
      <c r="F39" s="20"/>
      <c r="G39" s="20"/>
      <c r="H39" s="20"/>
      <c r="I39" s="20"/>
      <c r="J39" s="20"/>
      <c r="K39" s="20"/>
      <c r="L39" s="22" t="s">
        <v>2</v>
      </c>
      <c r="M39" s="23" t="s">
        <v>5</v>
      </c>
      <c r="N39" s="23" t="s">
        <v>6</v>
      </c>
      <c r="O39" s="23" t="s">
        <v>7</v>
      </c>
      <c r="P39" s="23" t="s">
        <v>5</v>
      </c>
      <c r="Q39" s="23" t="s">
        <v>6</v>
      </c>
      <c r="R39" s="23" t="s">
        <v>7</v>
      </c>
      <c r="S39" s="23" t="s">
        <v>5</v>
      </c>
      <c r="T39" s="23" t="s">
        <v>6</v>
      </c>
      <c r="U39" s="23" t="s">
        <v>7</v>
      </c>
    </row>
    <row r="40" spans="1:21" ht="15.75" x14ac:dyDescent="0.25">
      <c r="A40" s="24">
        <v>1</v>
      </c>
      <c r="B40" s="30" t="s">
        <v>26</v>
      </c>
      <c r="C40" s="31"/>
      <c r="D40" s="31"/>
      <c r="E40" s="31"/>
      <c r="F40" s="31"/>
      <c r="G40" s="31"/>
      <c r="H40" s="31"/>
      <c r="I40" s="31"/>
      <c r="J40" s="31"/>
      <c r="K40" s="32"/>
      <c r="L40" s="24" t="s">
        <v>27</v>
      </c>
      <c r="M40" s="24">
        <v>11932</v>
      </c>
      <c r="N40" s="24">
        <v>13249</v>
      </c>
      <c r="O40" s="26">
        <f>N40*100/M40</f>
        <v>111.0375460945357</v>
      </c>
      <c r="P40" s="24">
        <v>3365</v>
      </c>
      <c r="Q40" s="24">
        <v>1455</v>
      </c>
      <c r="R40" s="26">
        <f>Q40*100/P40</f>
        <v>43.239227340267462</v>
      </c>
      <c r="S40" s="40">
        <f>9476280/4/(M40+P40)</f>
        <v>154.87154343989016</v>
      </c>
      <c r="T40" s="40">
        <f>9476280/4/(N40+Q40)</f>
        <v>161.11738302502721</v>
      </c>
      <c r="U40" s="26">
        <f>T40*100/S40</f>
        <v>104.03291621327531</v>
      </c>
    </row>
    <row r="41" spans="1:21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2"/>
      <c r="P41" s="1"/>
      <c r="Q41" s="1"/>
      <c r="R41" s="2"/>
      <c r="S41" s="6"/>
      <c r="T41" s="6"/>
      <c r="U41" s="2"/>
    </row>
    <row r="42" spans="1:21" x14ac:dyDescent="0.25">
      <c r="B42" s="5"/>
    </row>
    <row r="43" spans="1:21" x14ac:dyDescent="0.25">
      <c r="A43" s="4"/>
      <c r="B43" s="4" t="s">
        <v>31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21" x14ac:dyDescent="0.25">
      <c r="A44" s="4"/>
      <c r="B44" s="4" t="s">
        <v>32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21" x14ac:dyDescent="0.25">
      <c r="A45" s="4"/>
      <c r="B45" s="4" t="s">
        <v>33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21" x14ac:dyDescent="0.25">
      <c r="A46" s="4"/>
      <c r="B46" s="4" t="s">
        <v>34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</sheetData>
  <mergeCells count="46">
    <mergeCell ref="A14:C14"/>
    <mergeCell ref="D14:R14"/>
    <mergeCell ref="P8:R8"/>
    <mergeCell ref="D7:R7"/>
    <mergeCell ref="A1:R1"/>
    <mergeCell ref="A3:R3"/>
    <mergeCell ref="A5:R5"/>
    <mergeCell ref="A8:C8"/>
    <mergeCell ref="D8:F8"/>
    <mergeCell ref="G8:I8"/>
    <mergeCell ref="J8:L8"/>
    <mergeCell ref="M8:O8"/>
    <mergeCell ref="A7:C7"/>
    <mergeCell ref="B15:N15"/>
    <mergeCell ref="B16:N16"/>
    <mergeCell ref="B17:N17"/>
    <mergeCell ref="A19:C19"/>
    <mergeCell ref="D19:R19"/>
    <mergeCell ref="M20:O20"/>
    <mergeCell ref="P20:R20"/>
    <mergeCell ref="A20:L20"/>
    <mergeCell ref="A33:C33"/>
    <mergeCell ref="D33:R33"/>
    <mergeCell ref="A25:R25"/>
    <mergeCell ref="A27:C27"/>
    <mergeCell ref="D27:U27"/>
    <mergeCell ref="A28:C28"/>
    <mergeCell ref="D28:F28"/>
    <mergeCell ref="G28:I28"/>
    <mergeCell ref="J28:L28"/>
    <mergeCell ref="M28:O28"/>
    <mergeCell ref="P28:R28"/>
    <mergeCell ref="S28:U28"/>
    <mergeCell ref="B40:K40"/>
    <mergeCell ref="B39:K39"/>
    <mergeCell ref="B21:K21"/>
    <mergeCell ref="S38:U38"/>
    <mergeCell ref="D37:U37"/>
    <mergeCell ref="B22:K22"/>
    <mergeCell ref="A37:C37"/>
    <mergeCell ref="A38:L38"/>
    <mergeCell ref="M38:O38"/>
    <mergeCell ref="P38:R38"/>
    <mergeCell ref="B34:N34"/>
    <mergeCell ref="B35:N35"/>
    <mergeCell ref="S33:U33"/>
  </mergeCells>
  <pageMargins left="0.70866141732283472" right="0.11811023622047245" top="0.74803149606299213" bottom="0.74803149606299213" header="0.31496062992125984" footer="0.31496062992125984"/>
  <pageSetup paperSize="9" scale="5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2022-04-14T02:06:31Z</dcterms:modified>
</cp:coreProperties>
</file>